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9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tching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<sst xmlns="http://schemas.openxmlformats.org/spreadsheetml/2006/main" count="20" uniqueCount="19">
  <si>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DUTCHING CON CONVERSIONE</t>
  </si>
  <si>
    <t xml:space="preserve">nota:modificare le caselle ROSA</t>
  </si>
  <si>
    <t xml:space="preserve">conversione banca→punta</t>
  </si>
  <si>
    <t xml:space="preserve">quota banca</t>
  </si>
  <si>
    <t xml:space="preserve">quota punta</t>
  </si>
  <si>
    <t xml:space="preserve">importo totale</t>
  </si>
  <si>
    <t xml:space="preserve">Risultato</t>
  </si>
  <si>
    <t xml:space="preserve">quota</t>
  </si>
  <si>
    <t xml:space="preserve">importo puntata</t>
  </si>
  <si>
    <t xml:space="preserve">profitto</t>
  </si>
  <si>
    <t xml:space="preserve">% vincita</t>
  </si>
  <si>
    <t xml:space="preserve">importo puntata finale</t>
  </si>
  <si>
    <t xml:space="preserve">profitto per risultato</t>
  </si>
  <si>
    <t xml:space="preserve">percentuale profitto</t>
  </si>
  <si>
    <t xml:space="preserve">commissioni</t>
  </si>
  <si>
    <t xml:space="preserve">prob vincita</t>
  </si>
  <si>
    <t xml:space="preserve">somma</t>
  </si>
  <si>
    <t xml:space="preserve">Controllo somma (100%)</t>
  </si>
  <si>
    <t xml:space="preserve">profitto finale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</si>
</sst>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0"/>
    <numFmt numFmtId="167" formatCode="0.00%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 Black"/>
      <family val="0"/>
      <charset val="1"/>
    </font>
    <font>
      <b val="true"/>
      <sz val="14"/>
      <name val="Arial"/>
      <family val="2"/>
      <charset val="1"/>
    </font>
    <font>
      <sz val="16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9600B"/>
      <name val="Arial"/>
      <family val="2"/>
      <charset val="1"/>
    </font>
    <font>
      <b val="true"/>
      <sz val="14"/>
      <color rgb="FF09600B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58B1E0"/>
        <bgColor rgb="FF9999FF"/>
      </patternFill>
    </fill>
    <fill>
      <patternFill patternType="solid">
        <fgColor rgb="FFF4F4F4"/>
        <bgColor rgb="FFFFFFFF"/>
      </patternFill>
    </fill>
    <fill>
      <patternFill patternType="solid">
        <fgColor rgb="FFD07CA7"/>
        <bgColor rgb="FFFF99CC"/>
      </patternFill>
    </fill>
    <fill>
      <patternFill patternType="solid">
        <fgColor rgb="FFFFFF66"/>
        <bgColor rgb="FFFFFF00"/>
      </patternFill>
    </fill>
    <fill>
      <patternFill patternType="solid">
        <fgColor rgb="FFC7EEC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9600B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4F4"/>
      <rgbColor rgb="FFCCFFFF"/>
      <rgbColor rgb="FF660066"/>
      <rgbColor rgb="FFD07CA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7EECF"/>
      <rgbColor rgb="FFFFFF66"/>
      <rgbColor rgb="FF99CCFF"/>
      <rgbColor rgb="FFFF99CC"/>
      <rgbColor rgb="FFCC99FF"/>
      <rgbColor rgb="FFFFCC99"/>
      <rgbColor rgb="FF3366FF"/>
      <rgbColor rgb="FF58B1E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108360</xdr:rowOff>
    </xdr:from>
    <xdr:to>
      <xdr:col>3</xdr:col>
      <xdr:colOff>634320</xdr:colOff>
      <xdr:row>0</xdr:row>
      <xdr:rowOff>743760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8360"/>
          <a:ext cx="4648680" cy="635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2" activeCellId="0" sqref="1:2"/>
    </sheetView>
  </sheetViews>
  <sheetFormatPr defaultRowHeight="12.75" zeroHeight="false" outlineLevelRow="0" outlineLevelCol="0"/>
  <cols>
    <col collapsed="false" customWidth="true" hidden="false" outlineLevel="0" max="1" min="1" style="1" width="23.29"/>
    <col collapsed="false" customWidth="true" hidden="false" outlineLevel="0" max="2" min="2" style="1" width="21.46"/>
    <col collapsed="false" customWidth="true" hidden="false" outlineLevel="0" max="3" min="3" style="1" width="12.14"/>
    <col collapsed="false" customWidth="true" hidden="false" outlineLevel="0" max="4" min="4" style="1" width="21.67"/>
    <col collapsed="false" customWidth="true" hidden="false" outlineLevel="0" max="5" min="5" style="1" width="12.14"/>
    <col collapsed="false" customWidth="true" hidden="false" outlineLevel="0" max="6" min="6" style="1" width="22.7"/>
    <col collapsed="false" customWidth="true" hidden="false" outlineLevel="0" max="7" min="7" style="1" width="48.86"/>
    <col collapsed="false" customWidth="true" hidden="false" outlineLevel="0" max="8" min="8" style="1" width="36.99"/>
    <col collapsed="false" customWidth="true" hidden="false" outlineLevel="0" max="9" min="9" style="1" width="26.53"/>
    <col collapsed="false" customWidth="true" hidden="false" outlineLevel="0" max="10" min="10" style="1" width="22.28"/>
    <col collapsed="false" customWidth="true" hidden="false" outlineLevel="0" max="13" min="11" style="1" width="12.14"/>
    <col collapsed="false" customWidth="false" hidden="true" outlineLevel="0" max="14" min="14" style="1" width="11.52"/>
    <col collapsed="false" customWidth="true" hidden="false" outlineLevel="0" max="1025" min="15" style="1" width="12.14"/>
  </cols>
  <sheetData>
    <row r="1" customFormat="false" ht="65.7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4.45" hidden="false" customHeight="false" outlineLevel="0" collapsed="false">
      <c r="A2" s="2" t="s">
        <v>0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37.5" hidden="false" customHeight="true" outlineLevel="0" collapsed="false">
      <c r="A3" s="3" t="s">
        <v>1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/>
    <row r="5" customFormat="false" ht="40.55" hidden="false" customHeight="true" outlineLevel="0" collapsed="false">
      <c r="B5" s="4" t="s">
        <v>2</v>
      </c>
      <c r="C5" s="4"/>
      <c r="D5" s="4"/>
      <c r="E5" s="4"/>
    </row>
    <row r="6" customFormat="false" ht="12.8" hidden="false" customHeight="false" outlineLevel="0" collapsed="false">
      <c r="B6" s="5" t="s">
        <v>3</v>
      </c>
      <c r="C6" s="5"/>
      <c r="D6" s="5" t="s">
        <v>4</v>
      </c>
      <c r="E6" s="5"/>
    </row>
    <row r="7" customFormat="false" ht="12.8" hidden="false" customHeight="false" outlineLevel="0" collapsed="false">
      <c r="B7" s="6" t="n">
        <v>3</v>
      </c>
      <c r="C7" s="6" t="n">
        <f aca="false">B7/(B7-1)</f>
        <v>1.5</v>
      </c>
      <c r="D7" s="7" t="n">
        <f aca="false">B7/(B7-1)</f>
        <v>1.5</v>
      </c>
      <c r="E7" s="7"/>
    </row>
    <row r="9" customFormat="false" ht="12.75" hidden="false" customHeight="false" outlineLevel="0" collapsed="false">
      <c r="E9" s="8"/>
    </row>
    <row r="10" customFormat="false" ht="39.45" hidden="false" customHeight="true" outlineLevel="0" collapsed="false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9" t="s">
        <v>13</v>
      </c>
      <c r="J10" s="4" t="s">
        <v>14</v>
      </c>
      <c r="N10" s="10" t="s">
        <v>15</v>
      </c>
    </row>
    <row r="11" customFormat="false" ht="12.8" hidden="false" customHeight="false" outlineLevel="0" collapsed="false">
      <c r="A11" s="6" t="n">
        <v>100</v>
      </c>
      <c r="B11" s="6"/>
      <c r="C11" s="6" t="n">
        <v>5</v>
      </c>
      <c r="D11" s="11" t="n">
        <f aca="false">IF(dutching!C11="",0,((dutching!N11/dutching!$N$29)*(dutching!$A$11)))</f>
        <v>22.8260869565217</v>
      </c>
      <c r="E11" s="11" t="n">
        <f aca="false">IF(dutching!C11="",0,dutching!D11*dutching!C11-dutching!$A$11)</f>
        <v>14.1304347826087</v>
      </c>
      <c r="F11" s="6" t="n">
        <v>10</v>
      </c>
      <c r="G11" s="11" t="n">
        <f aca="false">IF(dutching!C11="",0,(dutching!H11+dutching!$A$11)/dutching!C11)</f>
        <v>21.1304347826087</v>
      </c>
      <c r="H11" s="12" t="n">
        <f aca="false">IF(dutching!C11="",0,dutching!$F$29/100*dutching!F11)</f>
        <v>5.65217391304347</v>
      </c>
      <c r="I11" s="13" t="n">
        <f aca="false">IF(dutching!C11="","",dutching!H11/dutching!$A$11)</f>
        <v>0.0565217391304347</v>
      </c>
      <c r="J11" s="14" t="n">
        <v>0.05</v>
      </c>
      <c r="N11" s="15" t="n">
        <f aca="false">IF(dutching!C11="",0,(1/dutching!C11)*100)</f>
        <v>20</v>
      </c>
    </row>
    <row r="12" customFormat="false" ht="12.8" hidden="false" customHeight="false" outlineLevel="0" collapsed="false">
      <c r="A12" s="0"/>
      <c r="B12" s="6"/>
      <c r="C12" s="6" t="n">
        <v>3</v>
      </c>
      <c r="D12" s="11" t="n">
        <f aca="false">IF(dutching!C12="",0,((dutching!N12/dutching!$N$29)*(dutching!$A$11)))</f>
        <v>38.0434782608696</v>
      </c>
      <c r="E12" s="11" t="n">
        <f aca="false">IF(dutching!C12="",0,dutching!D12*dutching!C12-dutching!$A$11)</f>
        <v>14.1304347826087</v>
      </c>
      <c r="F12" s="6" t="n">
        <v>40</v>
      </c>
      <c r="G12" s="11" t="n">
        <f aca="false">IF(dutching!C12="",0,(dutching!H12+dutching!$A$11)/dutching!C12)</f>
        <v>40.8695652173913</v>
      </c>
      <c r="H12" s="12" t="n">
        <f aca="false">IF(dutching!C12="",0,dutching!$F$29/100*dutching!F12)</f>
        <v>22.6086956521739</v>
      </c>
      <c r="I12" s="13" t="n">
        <f aca="false">IF(dutching!C12="","",dutching!H12/dutching!$A$11)</f>
        <v>0.226086956521739</v>
      </c>
      <c r="J12" s="16"/>
      <c r="N12" s="15" t="n">
        <f aca="false">IF(dutching!C12="",0,(1/dutching!C12)*100)</f>
        <v>33.3333333333333</v>
      </c>
    </row>
    <row r="13" customFormat="false" ht="12.8" hidden="false" customHeight="false" outlineLevel="0" collapsed="false">
      <c r="A13" s="0"/>
      <c r="B13" s="6"/>
      <c r="C13" s="6" t="n">
        <v>7</v>
      </c>
      <c r="D13" s="11" t="n">
        <f aca="false">IF(dutching!C13="",0,((dutching!N13/dutching!$N$29)*(dutching!$A$11)))</f>
        <v>16.304347826087</v>
      </c>
      <c r="E13" s="11" t="n">
        <f aca="false">IF(dutching!C13="",0,dutching!D13*dutching!C13-dutching!$A$11)</f>
        <v>14.1304347826087</v>
      </c>
      <c r="F13" s="6" t="n">
        <v>20</v>
      </c>
      <c r="G13" s="11" t="n">
        <f aca="false">IF(dutching!C13="",0,(dutching!H13+dutching!$A$11)/dutching!C13)</f>
        <v>15.9006211180124</v>
      </c>
      <c r="H13" s="12" t="n">
        <f aca="false">IF(dutching!C13="",0,dutching!$F$29/100*dutching!F13)</f>
        <v>11.3043478260869</v>
      </c>
      <c r="I13" s="13" t="n">
        <f aca="false">IF(dutching!C13="","",dutching!H13/dutching!$A$11)</f>
        <v>0.113043478260869</v>
      </c>
      <c r="J13" s="16"/>
      <c r="N13" s="15" t="n">
        <f aca="false">IF(dutching!C13="",0,(1/dutching!C13)*100)</f>
        <v>14.2857142857143</v>
      </c>
      <c r="O13" s="17"/>
    </row>
    <row r="14" customFormat="false" ht="12.8" hidden="false" customHeight="false" outlineLevel="0" collapsed="false">
      <c r="A14" s="18"/>
      <c r="B14" s="6"/>
      <c r="C14" s="6" t="n">
        <v>5</v>
      </c>
      <c r="D14" s="11" t="n">
        <f aca="false">IF(dutching!C14="",0,((dutching!N14/dutching!$N$29)*(dutching!$A$11)))</f>
        <v>22.8260869565217</v>
      </c>
      <c r="E14" s="11" t="n">
        <f aca="false">IF(dutching!C14="",0,dutching!D14*dutching!C14-dutching!$A$11)</f>
        <v>14.1304347826087</v>
      </c>
      <c r="F14" s="6" t="n">
        <v>30</v>
      </c>
      <c r="G14" s="11" t="n">
        <f aca="false">IF(dutching!C14="",0,(dutching!H14+dutching!$A$11)/dutching!C14)</f>
        <v>23.3913043478261</v>
      </c>
      <c r="H14" s="12" t="n">
        <f aca="false">IF(dutching!C14="",0,dutching!$F$29/100*dutching!F14)</f>
        <v>16.9565217391304</v>
      </c>
      <c r="I14" s="13" t="n">
        <f aca="false">IF(dutching!C14="","",dutching!H14/dutching!$A$11)</f>
        <v>0.169565217391304</v>
      </c>
      <c r="N14" s="15" t="n">
        <f aca="false">IF(dutching!C14="",0,(1/dutching!C14)*100)</f>
        <v>20</v>
      </c>
    </row>
    <row r="15" customFormat="false" ht="12.8" hidden="false" customHeight="false" outlineLevel="0" collapsed="false">
      <c r="A15" s="18"/>
      <c r="B15" s="6"/>
      <c r="C15" s="6"/>
      <c r="D15" s="11" t="n">
        <f aca="false">IF(dutching!C15="",0,((dutching!N15/dutching!$N$29)*(dutching!$A$11)))</f>
        <v>0</v>
      </c>
      <c r="E15" s="11" t="n">
        <f aca="false">IF(dutching!C15="",0,dutching!D15*dutching!C15-dutching!$A$11)</f>
        <v>0</v>
      </c>
      <c r="F15" s="6"/>
      <c r="G15" s="11" t="n">
        <f aca="false">IF(dutching!C15="",0,(dutching!H15+dutching!$A$11)/dutching!C15)</f>
        <v>0</v>
      </c>
      <c r="H15" s="12" t="n">
        <f aca="false">IF(dutching!C15="",0,dutching!$F$29/100*dutching!F15)</f>
        <v>0</v>
      </c>
      <c r="I15" s="13" t="str">
        <f aca="false">IF(dutching!C15="","",dutching!H15/dutching!$A$11)</f>
        <v/>
      </c>
      <c r="N15" s="15" t="n">
        <f aca="false">IF(dutching!C15="",0,(1/dutching!C15)*100)</f>
        <v>0</v>
      </c>
    </row>
    <row r="16" customFormat="false" ht="12.8" hidden="false" customHeight="false" outlineLevel="0" collapsed="false">
      <c r="A16" s="18"/>
      <c r="B16" s="6"/>
      <c r="C16" s="6"/>
      <c r="D16" s="11" t="n">
        <f aca="false">IF(dutching!C16="",0,((dutching!N16/dutching!$N$29)*(dutching!$A$11)))</f>
        <v>0</v>
      </c>
      <c r="E16" s="11" t="n">
        <f aca="false">IF(dutching!C16="",0,dutching!D16*dutching!C16-dutching!$A$11)</f>
        <v>0</v>
      </c>
      <c r="F16" s="6"/>
      <c r="G16" s="11" t="n">
        <f aca="false">IF(dutching!C16="",0,(dutching!H16+dutching!$A$11)/dutching!C16)</f>
        <v>0</v>
      </c>
      <c r="H16" s="12" t="n">
        <f aca="false">IF(dutching!C16="",0,dutching!$F$29/100*dutching!F16)</f>
        <v>0</v>
      </c>
      <c r="I16" s="13" t="str">
        <f aca="false">IF(dutching!C16="","",dutching!H16/dutching!$A$11)</f>
        <v/>
      </c>
      <c r="N16" s="15" t="n">
        <f aca="false">IF(dutching!C16="",0,(1/dutching!C16)*100)</f>
        <v>0</v>
      </c>
    </row>
    <row r="17" customFormat="false" ht="12.8" hidden="false" customHeight="false" outlineLevel="0" collapsed="false">
      <c r="A17" s="18"/>
      <c r="B17" s="6"/>
      <c r="C17" s="6"/>
      <c r="D17" s="11" t="n">
        <f aca="false">IF(dutching!C17="",0,((dutching!N17/dutching!$N$29)*(dutching!$A$11)))</f>
        <v>0</v>
      </c>
      <c r="E17" s="11" t="n">
        <f aca="false">IF(dutching!C17="",0,dutching!D17*dutching!C17-dutching!$A$11)</f>
        <v>0</v>
      </c>
      <c r="F17" s="6"/>
      <c r="G17" s="11" t="n">
        <f aca="false">IF(dutching!C17="",0,(dutching!H17+dutching!$A$11)/dutching!C17)</f>
        <v>0</v>
      </c>
      <c r="H17" s="12" t="n">
        <f aca="false">IF(dutching!C17="",0,dutching!$F$29/100*dutching!F17)</f>
        <v>0</v>
      </c>
      <c r="I17" s="13" t="str">
        <f aca="false">IF(dutching!C17="","",dutching!H17/dutching!$A$11)</f>
        <v/>
      </c>
      <c r="N17" s="15" t="n">
        <f aca="false">IF(dutching!C17="",0,(1/dutching!C17)*100)</f>
        <v>0</v>
      </c>
    </row>
    <row r="18" customFormat="false" ht="12.8" hidden="false" customHeight="false" outlineLevel="0" collapsed="false">
      <c r="A18" s="18"/>
      <c r="B18" s="6"/>
      <c r="C18" s="6"/>
      <c r="D18" s="11" t="n">
        <f aca="false">IF(dutching!C18="",0,((dutching!N29/dutching!$N$29)*(dutching!$A$11)))</f>
        <v>0</v>
      </c>
      <c r="E18" s="11" t="n">
        <f aca="false">IF(dutching!C18="",0,dutching!D18*dutching!C18-dutching!$A$11)</f>
        <v>0</v>
      </c>
      <c r="F18" s="6"/>
      <c r="G18" s="11" t="n">
        <f aca="false">IF(dutching!C18="",0,(dutching!H18+dutching!$A$11)/dutching!C18)</f>
        <v>0</v>
      </c>
      <c r="H18" s="12" t="n">
        <f aca="false">IF(dutching!C18="",0,dutching!$F$29/100*dutching!F18)</f>
        <v>0</v>
      </c>
      <c r="I18" s="13" t="str">
        <f aca="false">IF(dutching!C18="","",dutching!H18/dutching!$A$11)</f>
        <v/>
      </c>
      <c r="N18" s="15" t="n">
        <f aca="false">IF(dutching!C18="",0,(1/dutching!C18)*100)</f>
        <v>0</v>
      </c>
      <c r="O18" s="19"/>
    </row>
    <row r="19" customFormat="false" ht="12.8" hidden="false" customHeight="false" outlineLevel="0" collapsed="false">
      <c r="A19" s="20"/>
      <c r="B19" s="6"/>
      <c r="C19" s="6"/>
      <c r="D19" s="11" t="n">
        <f aca="false">IF(dutching!C19="",0,((dutching!N19/dutching!$N$29)*(dutching!$A$11)))</f>
        <v>0</v>
      </c>
      <c r="E19" s="11" t="n">
        <f aca="false">IF(dutching!C19="",0,dutching!D19*dutching!C19-dutching!$A$11)</f>
        <v>0</v>
      </c>
      <c r="F19" s="6"/>
      <c r="G19" s="11" t="n">
        <f aca="false">IF(dutching!C19="",0,(dutching!H19+dutching!$A$11)/dutching!C19)</f>
        <v>0</v>
      </c>
      <c r="H19" s="12" t="n">
        <f aca="false">IF(dutching!C19="",0,dutching!$F$29/100*dutching!F19)</f>
        <v>0</v>
      </c>
      <c r="I19" s="13" t="str">
        <f aca="false">IF(dutching!C19="","",dutching!H19/dutching!$A$11)</f>
        <v/>
      </c>
      <c r="N19" s="15" t="n">
        <f aca="false">IF(dutching!C19="",0,(1/dutching!C19)*100)</f>
        <v>0</v>
      </c>
    </row>
    <row r="20" customFormat="false" ht="12.8" hidden="false" customHeight="false" outlineLevel="0" collapsed="false">
      <c r="A20" s="20"/>
      <c r="B20" s="6"/>
      <c r="C20" s="6"/>
      <c r="D20" s="11" t="n">
        <f aca="false">IF(dutching!C20="",0,((dutching!N20/dutching!$N$29)*(dutching!$A$11)))</f>
        <v>0</v>
      </c>
      <c r="E20" s="11" t="n">
        <f aca="false">IF(dutching!C20="",0,dutching!D20*dutching!C20-dutching!$A$11)</f>
        <v>0</v>
      </c>
      <c r="F20" s="6"/>
      <c r="G20" s="11" t="n">
        <f aca="false">IF(dutching!C20="",0,(dutching!H20+dutching!$A$11)/dutching!C20)</f>
        <v>0</v>
      </c>
      <c r="H20" s="12" t="n">
        <f aca="false">IF(dutching!C20="",0,dutching!$F$29/100*dutching!F20)</f>
        <v>0</v>
      </c>
      <c r="I20" s="13" t="str">
        <f aca="false">IF(dutching!C20="","",dutching!H20/dutching!$A$11)</f>
        <v/>
      </c>
      <c r="N20" s="15" t="n">
        <f aca="false">IF(dutching!C20="",0,(1/dutching!C20)*100)</f>
        <v>0</v>
      </c>
    </row>
    <row r="21" customFormat="false" ht="12.8" hidden="false" customHeight="false" outlineLevel="0" collapsed="false">
      <c r="A21" s="20"/>
      <c r="B21" s="6"/>
      <c r="C21" s="6"/>
      <c r="D21" s="11" t="n">
        <f aca="false">IF(dutching!C21="",0,((dutching!N21/dutching!$N$29)*(dutching!$A$11)))</f>
        <v>0</v>
      </c>
      <c r="E21" s="11" t="n">
        <f aca="false">IF(dutching!C21="",0,dutching!D21*dutching!C21-dutching!$A$11)</f>
        <v>0</v>
      </c>
      <c r="F21" s="6"/>
      <c r="G21" s="11" t="n">
        <f aca="false">IF(dutching!C21="",0,(dutching!H21+dutching!$A$11)/dutching!C21)</f>
        <v>0</v>
      </c>
      <c r="H21" s="12" t="n">
        <f aca="false">IF(dutching!C21="",0,dutching!$F$29/100*dutching!F21)</f>
        <v>0</v>
      </c>
      <c r="I21" s="13" t="str">
        <f aca="false">IF(dutching!C21="","",dutching!H21/dutching!$A$11)</f>
        <v/>
      </c>
      <c r="J21" s="17"/>
      <c r="K21" s="17"/>
      <c r="L21" s="17"/>
      <c r="M21" s="17"/>
      <c r="N21" s="15" t="n">
        <f aca="false">IF(dutching!C21="",0,(1/dutching!C21)*100)</f>
        <v>0</v>
      </c>
      <c r="O21" s="17"/>
    </row>
    <row r="22" customFormat="false" ht="12.75" hidden="false" customHeight="false" outlineLevel="0" collapsed="false">
      <c r="I22" s="17"/>
      <c r="J22" s="19"/>
      <c r="K22" s="17"/>
      <c r="L22" s="19"/>
      <c r="M22" s="19"/>
      <c r="N22" s="19"/>
      <c r="O22" s="19"/>
    </row>
    <row r="23" customFormat="false" ht="12.75" hidden="false" customHeight="false" outlineLevel="0" collapsed="false">
      <c r="J23" s="19"/>
      <c r="K23" s="17"/>
      <c r="L23" s="19"/>
      <c r="M23" s="19"/>
      <c r="N23" s="19"/>
      <c r="O23" s="19"/>
    </row>
    <row r="24" customFormat="false" ht="12.75" hidden="false" customHeight="false" outlineLevel="0" collapsed="false">
      <c r="J24" s="19"/>
      <c r="K24" s="17"/>
      <c r="L24" s="19"/>
      <c r="M24" s="19"/>
      <c r="N24" s="19"/>
      <c r="O24" s="19"/>
    </row>
    <row r="28" customFormat="false" ht="39.45" hidden="false" customHeight="true" outlineLevel="0" collapsed="false">
      <c r="E28" s="0"/>
      <c r="F28" s="4" t="s">
        <v>16</v>
      </c>
      <c r="G28" s="4" t="s">
        <v>17</v>
      </c>
      <c r="H28" s="4" t="s">
        <v>16</v>
      </c>
      <c r="J28" s="4" t="s">
        <v>18</v>
      </c>
    </row>
    <row r="29" customFormat="false" ht="17.35" hidden="false" customHeight="false" outlineLevel="0" collapsed="false">
      <c r="E29" s="0"/>
      <c r="F29" s="11" t="n">
        <f aca="false">SUM(dutching!E11:E21)</f>
        <v>56.5217391304347</v>
      </c>
      <c r="G29" s="11" t="n">
        <f aca="false">SUM(dutching!F11:F21)%</f>
        <v>1</v>
      </c>
      <c r="H29" s="11" t="n">
        <f aca="false">SUM(dutching!H11:H21)</f>
        <v>56.5217391304347</v>
      </c>
      <c r="J29" s="21" t="n">
        <f aca="false">dutching!H29/100*95</f>
        <v>53.695652173913</v>
      </c>
      <c r="N29" s="15" t="n">
        <f aca="false">SUM(dutching!N11:N21)</f>
        <v>87.6190476190476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B5:E5"/>
    <mergeCell ref="B6:C6"/>
    <mergeCell ref="D6:E6"/>
    <mergeCell ref="B7:C7"/>
    <mergeCell ref="D7:E7"/>
  </mergeCells>
  <printOptions headings="false" gridLines="false" gridLinesSet="true" horizontalCentered="false" verticalCentered="false"/>
  <pageMargins left="0.277083333333333" right="0.296527777777778" top="1.05277777777778" bottom="1.05277777777778" header="0.7875" footer="0.7875"/>
  <pageSetup paperSize="9" scale="5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LibreOffice/6.2.0.3$MacOSX_X86_64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2017-03-08T12:59:14Z</dcterms:created>
  <dc:creator>Bancadati</dc:creator>
  <dc:description/>
  <dc:language>it-IT</dc:language>
  <cp:lastModifiedBy/>
  <dcterms:modified xsi:type="dcterms:W3CDTF">2019-04-10T21:22:53Z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